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7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72" i="1"/>
  <c r="I72"/>
  <c r="H72"/>
  <c r="G72"/>
  <c r="B197" l="1"/>
  <c r="A197"/>
  <c r="L196"/>
  <c r="J196"/>
  <c r="I196"/>
  <c r="H196"/>
  <c r="G196"/>
  <c r="F196"/>
  <c r="A187"/>
  <c r="L186"/>
  <c r="L197" s="1"/>
  <c r="J186"/>
  <c r="J197" s="1"/>
  <c r="I186"/>
  <c r="H186"/>
  <c r="G186"/>
  <c r="B178"/>
  <c r="A178"/>
  <c r="L177"/>
  <c r="J177"/>
  <c r="I177"/>
  <c r="H177"/>
  <c r="G177"/>
  <c r="F177"/>
  <c r="B168"/>
  <c r="A168"/>
  <c r="L167"/>
  <c r="J167"/>
  <c r="I167"/>
  <c r="H167"/>
  <c r="G167"/>
  <c r="F167"/>
  <c r="B159"/>
  <c r="A159"/>
  <c r="L158"/>
  <c r="J158"/>
  <c r="I158"/>
  <c r="H158"/>
  <c r="G158"/>
  <c r="F158"/>
  <c r="B149"/>
  <c r="A149"/>
  <c r="L148"/>
  <c r="J148"/>
  <c r="I148"/>
  <c r="H148"/>
  <c r="H159" s="1"/>
  <c r="G148"/>
  <c r="F148"/>
  <c r="F159" s="1"/>
  <c r="B140"/>
  <c r="A140"/>
  <c r="L139"/>
  <c r="B130"/>
  <c r="A130"/>
  <c r="L129"/>
  <c r="J129"/>
  <c r="I129"/>
  <c r="H129"/>
  <c r="G129"/>
  <c r="F129"/>
  <c r="A121"/>
  <c r="L120"/>
  <c r="L121" s="1"/>
  <c r="J120"/>
  <c r="I120"/>
  <c r="H120"/>
  <c r="G120"/>
  <c r="F120"/>
  <c r="B111"/>
  <c r="A111"/>
  <c r="L110"/>
  <c r="J110"/>
  <c r="I110"/>
  <c r="H110"/>
  <c r="G110"/>
  <c r="F110"/>
  <c r="A102"/>
  <c r="L101"/>
  <c r="J101"/>
  <c r="I101"/>
  <c r="H101"/>
  <c r="G101"/>
  <c r="F101"/>
  <c r="B92"/>
  <c r="A92"/>
  <c r="L91"/>
  <c r="J91"/>
  <c r="I91"/>
  <c r="H91"/>
  <c r="G91"/>
  <c r="F91"/>
  <c r="B83"/>
  <c r="A83"/>
  <c r="L82"/>
  <c r="J82"/>
  <c r="J83" s="1"/>
  <c r="I82"/>
  <c r="I83" s="1"/>
  <c r="H82"/>
  <c r="H83" s="1"/>
  <c r="G82"/>
  <c r="G83" s="1"/>
  <c r="F82"/>
  <c r="F83" s="1"/>
  <c r="B73"/>
  <c r="A73"/>
  <c r="L72"/>
  <c r="B63"/>
  <c r="A63"/>
  <c r="L62"/>
  <c r="J62"/>
  <c r="I62"/>
  <c r="H62"/>
  <c r="G62"/>
  <c r="F62"/>
  <c r="B53"/>
  <c r="A53"/>
  <c r="L52"/>
  <c r="J52"/>
  <c r="I52"/>
  <c r="H52"/>
  <c r="G52"/>
  <c r="F52"/>
  <c r="B44"/>
  <c r="A44"/>
  <c r="L43"/>
  <c r="J43"/>
  <c r="I43"/>
  <c r="H43"/>
  <c r="G43"/>
  <c r="F43"/>
  <c r="B34"/>
  <c r="A34"/>
  <c r="L33"/>
  <c r="J33"/>
  <c r="I33"/>
  <c r="H33"/>
  <c r="G33"/>
  <c r="F33"/>
  <c r="B24"/>
  <c r="A24"/>
  <c r="L23"/>
  <c r="J23"/>
  <c r="I23"/>
  <c r="H23"/>
  <c r="G23"/>
  <c r="F23"/>
  <c r="B14"/>
  <c r="A14"/>
  <c r="L13"/>
  <c r="J13"/>
  <c r="I13"/>
  <c r="H13"/>
  <c r="G13"/>
  <c r="F13"/>
  <c r="I159" l="1"/>
  <c r="G159"/>
  <c r="L140"/>
  <c r="F102"/>
  <c r="L83"/>
  <c r="G102"/>
  <c r="I24"/>
  <c r="H102"/>
  <c r="L24"/>
  <c r="H44"/>
  <c r="J24"/>
  <c r="G44"/>
  <c r="F44"/>
  <c r="I44"/>
  <c r="I102"/>
  <c r="J44"/>
  <c r="L44"/>
  <c r="L102"/>
  <c r="H63"/>
  <c r="I121"/>
  <c r="I178"/>
  <c r="J159"/>
  <c r="F63"/>
  <c r="G121"/>
  <c r="H121"/>
  <c r="I63"/>
  <c r="J121"/>
  <c r="J178"/>
  <c r="F197"/>
  <c r="F121"/>
  <c r="J63"/>
  <c r="L178"/>
  <c r="G197"/>
  <c r="L159"/>
  <c r="G63"/>
  <c r="H178"/>
  <c r="G24"/>
  <c r="L63"/>
  <c r="H197"/>
  <c r="F178"/>
  <c r="J102"/>
  <c r="G178"/>
  <c r="F24"/>
  <c r="H24"/>
  <c r="I197"/>
  <c r="L198" l="1"/>
  <c r="F198"/>
</calcChain>
</file>

<file path=xl/sharedStrings.xml><?xml version="1.0" encoding="utf-8"?>
<sst xmlns="http://schemas.openxmlformats.org/spreadsheetml/2006/main" count="321" uniqueCount="114">
  <si>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</si>
  <si>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</si>
  <si>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</si>
  <si>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</si>
  <si>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</si>
  <si>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</si>
  <si>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</si>
  <si>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</si>
  <si>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</si>
  <si>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</si>
  <si>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</si>
  <si>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</si>
  <si>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</si>
  <si>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</si>
  <si>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</si>
  <si>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</si>
  <si>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</si>
  <si>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</si>
  <si>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</si>
  <si>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</si>
  <si>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</si>
  <si>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</si>
  <si>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</si>
  <si>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</si>
  <si>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</si>
  <si>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</si>
  <si>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</si>
  <si>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</si>
  <si>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</si>
  <si>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</si>
  <si>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</si>
  <si>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</si>
  <si>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</si>
  <si>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</si>
  <si>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</si>
  <si>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</si>
  <si>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</si>
  <si>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</si>
  <si>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</si>
  <si>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Смагина С. В.</t>
  </si>
  <si>
    <t>СБ.Уфа  2023 № 306(1 вариант )</t>
  </si>
  <si>
    <t xml:space="preserve">СБ.Уфа 2022 № 158 </t>
  </si>
  <si>
    <t>ПФ</t>
  </si>
  <si>
    <t>ПВ</t>
  </si>
  <si>
    <t>СБ.Уфа 2022 №144</t>
  </si>
  <si>
    <t>СБ.Новосибирск 2020 №54-2гн-2020(7-11 лет)</t>
  </si>
  <si>
    <t>200/5</t>
  </si>
  <si>
    <t>СБ.Уфа 2022 № 192</t>
  </si>
  <si>
    <t>СБ.Уфа 2022 №304 (вариант 1)</t>
  </si>
  <si>
    <t>Сб.Уфа2022 №160</t>
  </si>
  <si>
    <t>Сб. Новосибирск 2020 №54-1з-2020</t>
  </si>
  <si>
    <t>СБ.Уфа 2022 № 147</t>
  </si>
  <si>
    <t>СБ.Уфа 2022 № 306 ( 1 й  вариант )</t>
  </si>
  <si>
    <t>котлета  рыбная  из  красной  рыбы</t>
  </si>
  <si>
    <t>СБ. Уфа 2022 № 8.3</t>
  </si>
  <si>
    <t>СБ.Уфа 2022 № 304 ( вариант 1 )</t>
  </si>
  <si>
    <t>СБ. Новосибирск 2020 № 54-4т-2020</t>
  </si>
  <si>
    <t>СБ.Новосибирск 2020 № 54-2к-2020 (7-11 лет)</t>
  </si>
  <si>
    <t>СБ.Новосибирск 2020 №54-3гн-2020 (7-11 лет)</t>
  </si>
  <si>
    <t>СБ.Новосибирск 2020 № 54-1о-2020 ( 7-11  лет  )</t>
  </si>
  <si>
    <t>СБ. Уфа 2022 №304 (вариант 1 )</t>
  </si>
  <si>
    <t>СБ. Новосибирск 2020 №54-1з-2020</t>
  </si>
  <si>
    <t>СБ. Уфа 2023 № 304 (вариант 1)</t>
  </si>
  <si>
    <t>хлеб  пшеничный</t>
  </si>
  <si>
    <t>хлеб  ржаной</t>
  </si>
  <si>
    <t>хлеб пшеничный  с  сыром</t>
  </si>
  <si>
    <t>фрукт  свежий (груша )</t>
  </si>
  <si>
    <t>пшеничный  хлеб  с  сыром</t>
  </si>
  <si>
    <t>хлеб пшеничный</t>
  </si>
  <si>
    <t>омлет  натуральный</t>
  </si>
  <si>
    <t>кофейный  напиток на  молоке</t>
  </si>
  <si>
    <t>кисломол.</t>
  </si>
  <si>
    <t>сладкое</t>
  </si>
  <si>
    <t xml:space="preserve">  кондитерское изделие</t>
  </si>
  <si>
    <t>котлета  из  говядины</t>
  </si>
  <si>
    <t>рагу  из  овощей</t>
  </si>
  <si>
    <t>какао с  молоком</t>
  </si>
  <si>
    <t>котлета  рыбная  из  белой  рыбы</t>
  </si>
  <si>
    <t>чай  черный  байховый  с  сахаром</t>
  </si>
  <si>
    <t>кофейный  напиток  на  молоке</t>
  </si>
  <si>
    <t>солянка  из  сборных  овощей</t>
  </si>
  <si>
    <t>шницель  из  говядины</t>
  </si>
  <si>
    <t>напиток витаминизированный  горячий</t>
  </si>
  <si>
    <t>картофель  тушеный</t>
  </si>
  <si>
    <t xml:space="preserve">котлета  куриная </t>
  </si>
  <si>
    <t>какао  с  молоком</t>
  </si>
  <si>
    <t>рис  с  овощами</t>
  </si>
  <si>
    <t>напиток  витаминизированный  горячий</t>
  </si>
  <si>
    <t>макароны  отварные  с  овощами</t>
  </si>
  <si>
    <t>биточки  из  говядины</t>
  </si>
  <si>
    <t>чай  черный   байховый с  лимоном и  сахаром</t>
  </si>
  <si>
    <t>вареники с  картофелем и  сметаной</t>
  </si>
  <si>
    <t>кофейный    на  молоке</t>
  </si>
  <si>
    <t>фрукт  свежий  (банан )</t>
  </si>
  <si>
    <t>картофель  отварной с  маслом</t>
  </si>
  <si>
    <t>каша    овсянная   "Геркулес " молочная  вязкая</t>
  </si>
  <si>
    <t>пудинг  из  творога с яблоками</t>
  </si>
  <si>
    <t>напиток  кисломолочный</t>
  </si>
  <si>
    <t>МОУ ИРМО "Бурдаковская НШДС"</t>
  </si>
  <si>
    <t xml:space="preserve">хлеб </t>
  </si>
  <si>
    <t>сухофрукты (курага )</t>
  </si>
  <si>
    <t xml:space="preserve">хлеб  </t>
  </si>
  <si>
    <t>фрукт  свежий (апельсин )</t>
  </si>
  <si>
    <t>салат  из  свежих помидоров</t>
  </si>
  <si>
    <t>хлеб</t>
  </si>
  <si>
    <t>хлеб ржаной</t>
  </si>
  <si>
    <t>хлеб  фрукт свежий (яблоко)</t>
  </si>
  <si>
    <t>салат из  свежих огурцов</t>
  </si>
  <si>
    <t xml:space="preserve">закуска </t>
  </si>
  <si>
    <t>салат  из свежих помидоров и огурцов</t>
  </si>
  <si>
    <t>сб. Уфа 2023 № 298</t>
  </si>
  <si>
    <t>Сб.Уфа 2023 №298</t>
  </si>
  <si>
    <t>Сб.Уфа 2022 №14</t>
  </si>
  <si>
    <t>Сб.Уфа 2022 №13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</si>
</sst>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wrapText="1"/>
    </xf>
    <xf numFmtId="0" fontId="0" fillId="2" borderId="2" xfId="0" applyFill="1" applyBorder="1" applyAlignment="1" applyProtection="1">
      <alignment wrapText="1"/>
      <protection locked="0"/>
    </xf>
    <xf numFmtId="0" fontId="0" fillId="0" borderId="2" xfId="0" applyBorder="1" applyAlignment="1"/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36" sqref="H13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98</v>
      </c>
      <c r="D1" s="60"/>
      <c r="E1" s="60"/>
      <c r="F1" s="12" t="s">
        <v>16</v>
      </c>
      <c r="G1" s="2" t="s">
        <v>17</v>
      </c>
      <c r="H1" s="61" t="s">
        <v>38</v>
      </c>
      <c r="I1" s="61"/>
      <c r="J1" s="61"/>
      <c r="K1" s="61"/>
    </row>
    <row r="2" spans="1:12" ht="17.399999999999999">
      <c r="A2" s="35" t="s">
        <v>6</v>
      </c>
      <c r="C2" s="2"/>
      <c r="G2" s="2" t="s">
        <v>18</v>
      </c>
      <c r="H2" s="61" t="s">
        <v>39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12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40.799999999999997">
      <c r="A6" s="20">
        <v>1</v>
      </c>
      <c r="B6" s="21">
        <v>1</v>
      </c>
      <c r="C6" s="22" t="s">
        <v>20</v>
      </c>
      <c r="D6" s="5" t="s">
        <v>21</v>
      </c>
      <c r="E6" s="39" t="s">
        <v>69</v>
      </c>
      <c r="F6" s="40">
        <v>150</v>
      </c>
      <c r="G6" s="40">
        <v>13</v>
      </c>
      <c r="H6" s="40">
        <v>19</v>
      </c>
      <c r="I6" s="40">
        <v>3</v>
      </c>
      <c r="J6" s="40">
        <v>237.01</v>
      </c>
      <c r="K6" s="57" t="s">
        <v>59</v>
      </c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30.6">
      <c r="A8" s="23"/>
      <c r="B8" s="15"/>
      <c r="C8" s="11"/>
      <c r="D8" s="7" t="s">
        <v>22</v>
      </c>
      <c r="E8" s="42" t="s">
        <v>70</v>
      </c>
      <c r="F8" s="43">
        <v>200</v>
      </c>
      <c r="G8" s="43">
        <v>3</v>
      </c>
      <c r="H8" s="43">
        <v>3</v>
      </c>
      <c r="I8" s="43">
        <v>15</v>
      </c>
      <c r="J8" s="43">
        <v>96</v>
      </c>
      <c r="K8" s="58" t="s">
        <v>60</v>
      </c>
      <c r="L8" s="43"/>
    </row>
    <row r="9" spans="1:12" ht="39.6">
      <c r="A9" s="23"/>
      <c r="B9" s="15"/>
      <c r="C9" s="11"/>
      <c r="D9" s="54" t="s">
        <v>71</v>
      </c>
      <c r="E9" s="42" t="s">
        <v>97</v>
      </c>
      <c r="F9" s="43">
        <v>20</v>
      </c>
      <c r="G9" s="43">
        <v>2.8</v>
      </c>
      <c r="H9" s="43">
        <v>2.2999999999999998</v>
      </c>
      <c r="I9" s="43">
        <v>4.7</v>
      </c>
      <c r="J9" s="43">
        <v>50.1</v>
      </c>
      <c r="K9" s="44" t="s">
        <v>111</v>
      </c>
      <c r="L9" s="43"/>
    </row>
    <row r="10" spans="1:12" ht="14.4">
      <c r="A10" s="23"/>
      <c r="B10" s="15"/>
      <c r="C10" s="11"/>
      <c r="D10" s="54" t="s">
        <v>104</v>
      </c>
      <c r="E10" s="42" t="s">
        <v>105</v>
      </c>
      <c r="F10" s="43">
        <v>180</v>
      </c>
      <c r="G10" s="43">
        <v>1.36</v>
      </c>
      <c r="H10" s="43">
        <v>1</v>
      </c>
      <c r="I10" s="43">
        <v>8.4</v>
      </c>
      <c r="J10" s="43">
        <v>39</v>
      </c>
      <c r="K10" s="44" t="s">
        <v>43</v>
      </c>
      <c r="L10" s="43"/>
    </row>
    <row r="11" spans="1:12" ht="14.4">
      <c r="A11" s="23"/>
      <c r="B11" s="15"/>
      <c r="C11" s="11"/>
      <c r="D11" s="55" t="s">
        <v>99</v>
      </c>
      <c r="E11" s="42" t="s">
        <v>68</v>
      </c>
      <c r="F11" s="43">
        <v>20</v>
      </c>
      <c r="G11" s="43">
        <v>2</v>
      </c>
      <c r="H11" s="43">
        <v>1</v>
      </c>
      <c r="I11" s="43">
        <v>10</v>
      </c>
      <c r="J11" s="43">
        <v>52</v>
      </c>
      <c r="K11" s="44" t="s">
        <v>43</v>
      </c>
      <c r="L11" s="43"/>
    </row>
    <row r="12" spans="1:12" ht="14.4">
      <c r="A12" s="23"/>
      <c r="B12" s="15"/>
      <c r="C12" s="11"/>
      <c r="D12" s="6" t="s">
        <v>72</v>
      </c>
      <c r="E12" s="42" t="s">
        <v>73</v>
      </c>
      <c r="F12" s="43">
        <v>20</v>
      </c>
      <c r="G12" s="43">
        <v>0</v>
      </c>
      <c r="H12" s="43">
        <v>0</v>
      </c>
      <c r="I12" s="43">
        <v>16</v>
      </c>
      <c r="J12" s="43">
        <v>64</v>
      </c>
      <c r="K12" s="44" t="s">
        <v>43</v>
      </c>
      <c r="L12" s="43"/>
    </row>
    <row r="13" spans="1:12" ht="14.4">
      <c r="A13" s="24"/>
      <c r="B13" s="17"/>
      <c r="C13" s="8"/>
      <c r="D13" s="18" t="s">
        <v>32</v>
      </c>
      <c r="E13" s="9"/>
      <c r="F13" s="19">
        <f>SUM(F6:F12)</f>
        <v>590</v>
      </c>
      <c r="G13" s="19">
        <f t="shared" ref="G13:J13" si="0">SUM(G6:G12)</f>
        <v>22.16</v>
      </c>
      <c r="H13" s="19">
        <f t="shared" si="0"/>
        <v>26.3</v>
      </c>
      <c r="I13" s="19">
        <f t="shared" si="0"/>
        <v>57.1</v>
      </c>
      <c r="J13" s="19">
        <f t="shared" si="0"/>
        <v>538.11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590</v>
      </c>
      <c r="G24" s="32">
        <f t="shared" ref="G24:J24" si="4">G13+G23</f>
        <v>22.16</v>
      </c>
      <c r="H24" s="32">
        <f t="shared" si="4"/>
        <v>26.3</v>
      </c>
      <c r="I24" s="32">
        <f t="shared" si="4"/>
        <v>57.1</v>
      </c>
      <c r="J24" s="32">
        <f t="shared" si="4"/>
        <v>538.11</v>
      </c>
      <c r="K24" s="32"/>
      <c r="L24" s="32">
        <f t="shared" ref="L24" si="5">L13+L23</f>
        <v>0</v>
      </c>
    </row>
    <row r="25" spans="1:12" ht="20.399999999999999">
      <c r="A25" s="14">
        <v>1</v>
      </c>
      <c r="B25" s="15">
        <v>2</v>
      </c>
      <c r="C25" s="22" t="s">
        <v>20</v>
      </c>
      <c r="D25" s="5" t="s">
        <v>21</v>
      </c>
      <c r="E25" s="39" t="s">
        <v>75</v>
      </c>
      <c r="F25" s="40">
        <v>150</v>
      </c>
      <c r="G25" s="40">
        <v>5</v>
      </c>
      <c r="H25" s="40">
        <v>5</v>
      </c>
      <c r="I25" s="40">
        <v>35</v>
      </c>
      <c r="J25" s="40">
        <v>208</v>
      </c>
      <c r="K25" s="57" t="s">
        <v>41</v>
      </c>
      <c r="L25" s="40"/>
    </row>
    <row r="26" spans="1:12" ht="14.4">
      <c r="A26" s="14"/>
      <c r="B26" s="15"/>
      <c r="C26" s="11"/>
      <c r="D26" s="8" t="s">
        <v>21</v>
      </c>
      <c r="E26" s="51" t="s">
        <v>74</v>
      </c>
      <c r="F26" s="52">
        <v>90</v>
      </c>
      <c r="G26" s="52">
        <v>8</v>
      </c>
      <c r="H26" s="52">
        <v>5</v>
      </c>
      <c r="I26" s="52">
        <v>4</v>
      </c>
      <c r="J26" s="52">
        <v>100</v>
      </c>
      <c r="K26" s="53" t="s">
        <v>42</v>
      </c>
      <c r="L26" s="52"/>
    </row>
    <row r="27" spans="1:12" ht="14.4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30.6">
      <c r="A28" s="14"/>
      <c r="B28" s="15"/>
      <c r="C28" s="11"/>
      <c r="D28" s="7" t="s">
        <v>22</v>
      </c>
      <c r="E28" s="42" t="s">
        <v>76</v>
      </c>
      <c r="F28" s="43">
        <v>200</v>
      </c>
      <c r="G28" s="43">
        <v>0</v>
      </c>
      <c r="H28" s="43">
        <v>0</v>
      </c>
      <c r="I28" s="43">
        <v>1</v>
      </c>
      <c r="J28" s="43">
        <v>4</v>
      </c>
      <c r="K28" s="58" t="s">
        <v>40</v>
      </c>
      <c r="L28" s="43"/>
    </row>
    <row r="29" spans="1:12" ht="14.4">
      <c r="A29" s="14"/>
      <c r="B29" s="15"/>
      <c r="C29" s="11"/>
      <c r="D29" s="54" t="s">
        <v>99</v>
      </c>
      <c r="E29" s="42" t="s">
        <v>105</v>
      </c>
      <c r="F29" s="43">
        <v>22</v>
      </c>
      <c r="G29" s="43">
        <v>2</v>
      </c>
      <c r="H29" s="43">
        <v>1</v>
      </c>
      <c r="I29" s="43">
        <v>8</v>
      </c>
      <c r="J29" s="43">
        <v>46</v>
      </c>
      <c r="K29" s="44" t="s">
        <v>43</v>
      </c>
      <c r="L29" s="43"/>
    </row>
    <row r="30" spans="1:12" ht="14.4">
      <c r="A30" s="14"/>
      <c r="B30" s="15"/>
      <c r="C30" s="11"/>
      <c r="D30" s="7" t="s">
        <v>99</v>
      </c>
      <c r="E30" s="42" t="s">
        <v>63</v>
      </c>
      <c r="F30" s="43">
        <v>100</v>
      </c>
      <c r="G30" s="43">
        <v>3</v>
      </c>
      <c r="H30" s="43">
        <v>0</v>
      </c>
      <c r="I30" s="43">
        <v>19</v>
      </c>
      <c r="J30" s="43">
        <v>94</v>
      </c>
      <c r="K30" s="44" t="s">
        <v>43</v>
      </c>
      <c r="L30" s="43"/>
    </row>
    <row r="31" spans="1:12" ht="14.4">
      <c r="A31" s="14"/>
      <c r="B31" s="15"/>
      <c r="C31" s="11"/>
      <c r="D31" s="55" t="s">
        <v>23</v>
      </c>
      <c r="E31" s="42" t="s">
        <v>106</v>
      </c>
      <c r="F31" s="43">
        <v>20</v>
      </c>
      <c r="G31" s="43">
        <v>2</v>
      </c>
      <c r="H31" s="43">
        <v>6</v>
      </c>
      <c r="I31" s="43">
        <v>7</v>
      </c>
      <c r="J31" s="43">
        <v>81</v>
      </c>
      <c r="K31" s="44" t="s">
        <v>43</v>
      </c>
      <c r="L31" s="43"/>
    </row>
    <row r="32" spans="1:12" ht="14.4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>
      <c r="A33" s="16"/>
      <c r="B33" s="17"/>
      <c r="C33" s="8"/>
      <c r="D33" s="18" t="s">
        <v>32</v>
      </c>
      <c r="E33" s="9"/>
      <c r="F33" s="19">
        <f>SUM(F25:F32)</f>
        <v>582</v>
      </c>
      <c r="G33" s="19">
        <f t="shared" ref="G33" si="6">SUM(G25:G32)</f>
        <v>20</v>
      </c>
      <c r="H33" s="19">
        <f t="shared" ref="H33" si="7">SUM(H25:H32)</f>
        <v>17</v>
      </c>
      <c r="I33" s="19">
        <f t="shared" ref="I33" si="8">SUM(I25:I32)</f>
        <v>74</v>
      </c>
      <c r="J33" s="19">
        <f t="shared" ref="J33:L33" si="9">SUM(J25:J32)</f>
        <v>533</v>
      </c>
      <c r="K33" s="25"/>
      <c r="L33" s="19">
        <f t="shared" si="9"/>
        <v>0</v>
      </c>
    </row>
    <row r="34" spans="1:12" ht="14.4">
      <c r="A34" s="13">
        <f>A25</f>
        <v>1</v>
      </c>
      <c r="B34" s="13">
        <f>B25</f>
        <v>2</v>
      </c>
      <c r="C34" s="10" t="s">
        <v>24</v>
      </c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>
      <c r="A43" s="16"/>
      <c r="B43" s="17"/>
      <c r="C43" s="8"/>
      <c r="D43" s="18" t="s">
        <v>32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>
      <c r="A44" s="33">
        <f>A25</f>
        <v>1</v>
      </c>
      <c r="B44" s="33">
        <f>B25</f>
        <v>2</v>
      </c>
      <c r="C44" s="62" t="s">
        <v>4</v>
      </c>
      <c r="D44" s="63"/>
      <c r="E44" s="31"/>
      <c r="F44" s="32">
        <f>F33+F43</f>
        <v>582</v>
      </c>
      <c r="G44" s="32">
        <f t="shared" ref="G44" si="14">G33+G43</f>
        <v>20</v>
      </c>
      <c r="H44" s="32">
        <f t="shared" ref="H44" si="15">H33+H43</f>
        <v>17</v>
      </c>
      <c r="I44" s="32">
        <f t="shared" ref="I44" si="16">I33+I43</f>
        <v>74</v>
      </c>
      <c r="J44" s="32">
        <f t="shared" ref="J44:L44" si="17">J33+J43</f>
        <v>533</v>
      </c>
      <c r="K44" s="32"/>
      <c r="L44" s="32">
        <f t="shared" si="17"/>
        <v>0</v>
      </c>
    </row>
    <row r="45" spans="1:12" ht="20.399999999999999">
      <c r="A45" s="20">
        <v>1</v>
      </c>
      <c r="B45" s="21">
        <v>3</v>
      </c>
      <c r="C45" s="22" t="s">
        <v>20</v>
      </c>
      <c r="D45" s="5" t="s">
        <v>21</v>
      </c>
      <c r="E45" s="39" t="s">
        <v>94</v>
      </c>
      <c r="F45" s="40">
        <v>150</v>
      </c>
      <c r="G45" s="40">
        <v>3</v>
      </c>
      <c r="H45" s="40">
        <v>4</v>
      </c>
      <c r="I45" s="40">
        <v>22</v>
      </c>
      <c r="J45" s="40">
        <v>132</v>
      </c>
      <c r="K45" s="57" t="s">
        <v>44</v>
      </c>
      <c r="L45" s="40"/>
    </row>
    <row r="46" spans="1:12" ht="14.4">
      <c r="A46" s="23"/>
      <c r="B46" s="15"/>
      <c r="C46" s="11"/>
      <c r="D46" s="6" t="s">
        <v>21</v>
      </c>
      <c r="E46" s="42" t="s">
        <v>77</v>
      </c>
      <c r="F46" s="43">
        <v>90</v>
      </c>
      <c r="G46" s="43">
        <v>11</v>
      </c>
      <c r="H46" s="43">
        <v>2</v>
      </c>
      <c r="I46" s="43">
        <v>1</v>
      </c>
      <c r="J46" s="43">
        <v>62</v>
      </c>
      <c r="K46" s="44" t="s">
        <v>42</v>
      </c>
      <c r="L46" s="43"/>
    </row>
    <row r="47" spans="1:12" ht="51">
      <c r="A47" s="23"/>
      <c r="B47" s="15"/>
      <c r="C47" s="11"/>
      <c r="D47" s="7" t="s">
        <v>22</v>
      </c>
      <c r="E47" s="42" t="s">
        <v>78</v>
      </c>
      <c r="F47" s="43">
        <v>200</v>
      </c>
      <c r="G47" s="43">
        <v>0</v>
      </c>
      <c r="H47" s="43">
        <v>0</v>
      </c>
      <c r="I47" s="43">
        <v>38</v>
      </c>
      <c r="J47" s="43">
        <v>153</v>
      </c>
      <c r="K47" s="58" t="s">
        <v>45</v>
      </c>
      <c r="L47" s="43"/>
    </row>
    <row r="48" spans="1:12" ht="14.4">
      <c r="A48" s="23"/>
      <c r="B48" s="15"/>
      <c r="C48" s="11"/>
      <c r="D48" s="54" t="s">
        <v>99</v>
      </c>
      <c r="E48" s="42" t="s">
        <v>64</v>
      </c>
      <c r="F48" s="43">
        <v>20</v>
      </c>
      <c r="G48" s="43">
        <v>1</v>
      </c>
      <c r="H48" s="43">
        <v>0</v>
      </c>
      <c r="I48" s="43">
        <v>8</v>
      </c>
      <c r="J48" s="43">
        <v>39</v>
      </c>
      <c r="K48" s="44" t="s">
        <v>43</v>
      </c>
      <c r="L48" s="43"/>
    </row>
    <row r="49" spans="1:12" ht="14.4">
      <c r="A49" s="23"/>
      <c r="B49" s="15"/>
      <c r="C49" s="11"/>
      <c r="D49" s="7" t="s">
        <v>99</v>
      </c>
      <c r="E49" s="42" t="s">
        <v>68</v>
      </c>
      <c r="F49" s="43">
        <v>100</v>
      </c>
      <c r="G49" s="43">
        <v>2</v>
      </c>
      <c r="H49" s="43">
        <v>1</v>
      </c>
      <c r="I49" s="43">
        <v>15</v>
      </c>
      <c r="J49" s="43">
        <v>78</v>
      </c>
      <c r="K49" s="44" t="s">
        <v>43</v>
      </c>
      <c r="L49" s="43"/>
    </row>
    <row r="50" spans="1:12" ht="20.399999999999999">
      <c r="A50" s="23"/>
      <c r="B50" s="15"/>
      <c r="C50" s="11"/>
      <c r="D50" s="55" t="s">
        <v>25</v>
      </c>
      <c r="E50" s="42" t="s">
        <v>107</v>
      </c>
      <c r="F50" s="43">
        <v>30</v>
      </c>
      <c r="G50" s="43">
        <v>1</v>
      </c>
      <c r="H50" s="43">
        <v>4</v>
      </c>
      <c r="I50" s="43">
        <v>3</v>
      </c>
      <c r="J50" s="43">
        <v>55</v>
      </c>
      <c r="K50" s="58" t="s">
        <v>112</v>
      </c>
      <c r="L50" s="43"/>
    </row>
    <row r="51" spans="1:12" ht="14.4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>
      <c r="A52" s="24"/>
      <c r="B52" s="17"/>
      <c r="C52" s="8"/>
      <c r="D52" s="18" t="s">
        <v>32</v>
      </c>
      <c r="E52" s="9"/>
      <c r="F52" s="19">
        <f>SUM(F45:F51)</f>
        <v>590</v>
      </c>
      <c r="G52" s="19">
        <f t="shared" ref="G52" si="18">SUM(G45:G51)</f>
        <v>18</v>
      </c>
      <c r="H52" s="19">
        <f t="shared" ref="H52" si="19">SUM(H45:H51)</f>
        <v>11</v>
      </c>
      <c r="I52" s="19">
        <f t="shared" ref="I52" si="20">SUM(I45:I51)</f>
        <v>87</v>
      </c>
      <c r="J52" s="19">
        <f t="shared" ref="J52:L52" si="21">SUM(J45:J51)</f>
        <v>519</v>
      </c>
      <c r="K52" s="25"/>
      <c r="L52" s="19">
        <f t="shared" si="21"/>
        <v>0</v>
      </c>
    </row>
    <row r="53" spans="1:12" ht="14.4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>
      <c r="A62" s="24"/>
      <c r="B62" s="17"/>
      <c r="C62" s="8"/>
      <c r="D62" s="18" t="s">
        <v>32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>
      <c r="A63" s="29">
        <f>A45</f>
        <v>1</v>
      </c>
      <c r="B63" s="30">
        <f>B45</f>
        <v>3</v>
      </c>
      <c r="C63" s="62" t="s">
        <v>4</v>
      </c>
      <c r="D63" s="63"/>
      <c r="E63" s="31"/>
      <c r="F63" s="32">
        <f>F52+F62</f>
        <v>590</v>
      </c>
      <c r="G63" s="32">
        <f t="shared" ref="G63" si="26">G52+G62</f>
        <v>18</v>
      </c>
      <c r="H63" s="32">
        <f t="shared" ref="H63" si="27">H52+H62</f>
        <v>11</v>
      </c>
      <c r="I63" s="32">
        <f t="shared" ref="I63" si="28">I52+I62</f>
        <v>87</v>
      </c>
      <c r="J63" s="32">
        <f t="shared" ref="J63:L63" si="29">J52+J62</f>
        <v>519</v>
      </c>
      <c r="K63" s="32"/>
      <c r="L63" s="32">
        <f t="shared" si="29"/>
        <v>0</v>
      </c>
    </row>
    <row r="64" spans="1:12" ht="20.399999999999999">
      <c r="A64" s="20">
        <v>1</v>
      </c>
      <c r="B64" s="21">
        <v>4</v>
      </c>
      <c r="C64" s="22" t="s">
        <v>20</v>
      </c>
      <c r="D64" s="5" t="s">
        <v>21</v>
      </c>
      <c r="E64" s="39" t="s">
        <v>95</v>
      </c>
      <c r="F64" s="40" t="s">
        <v>46</v>
      </c>
      <c r="G64" s="40">
        <v>6</v>
      </c>
      <c r="H64" s="40">
        <v>6</v>
      </c>
      <c r="I64" s="40">
        <v>11</v>
      </c>
      <c r="J64" s="40">
        <v>116</v>
      </c>
      <c r="K64" s="57" t="s">
        <v>47</v>
      </c>
      <c r="L64" s="40"/>
    </row>
    <row r="65" spans="1:12" ht="14.4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30.6">
      <c r="A66" s="23"/>
      <c r="B66" s="15"/>
      <c r="C66" s="11"/>
      <c r="D66" s="7" t="s">
        <v>22</v>
      </c>
      <c r="E66" s="42" t="s">
        <v>79</v>
      </c>
      <c r="F66" s="43">
        <v>200</v>
      </c>
      <c r="G66" s="43">
        <v>3</v>
      </c>
      <c r="H66" s="43">
        <v>3</v>
      </c>
      <c r="I66" s="43">
        <v>15</v>
      </c>
      <c r="J66" s="43">
        <v>96</v>
      </c>
      <c r="K66" s="58" t="s">
        <v>48</v>
      </c>
      <c r="L66" s="43"/>
    </row>
    <row r="67" spans="1:12" ht="14.4">
      <c r="A67" s="23"/>
      <c r="B67" s="15"/>
      <c r="C67" s="11"/>
      <c r="D67" s="54" t="s">
        <v>99</v>
      </c>
      <c r="E67" s="42" t="s">
        <v>64</v>
      </c>
      <c r="F67" s="43">
        <v>20</v>
      </c>
      <c r="G67" s="43">
        <v>1</v>
      </c>
      <c r="H67" s="43">
        <v>0</v>
      </c>
      <c r="I67" s="43">
        <v>8</v>
      </c>
      <c r="J67" s="43">
        <v>39</v>
      </c>
      <c r="K67" s="44" t="s">
        <v>43</v>
      </c>
      <c r="L67" s="43"/>
    </row>
    <row r="68" spans="1:12" ht="14.4">
      <c r="A68" s="23"/>
      <c r="B68" s="15"/>
      <c r="C68" s="11"/>
      <c r="D68" s="7" t="s">
        <v>23</v>
      </c>
      <c r="E68" s="42" t="s">
        <v>93</v>
      </c>
      <c r="F68" s="43">
        <v>100</v>
      </c>
      <c r="G68" s="43">
        <v>2</v>
      </c>
      <c r="H68" s="43">
        <v>1</v>
      </c>
      <c r="I68" s="43">
        <v>21</v>
      </c>
      <c r="J68" s="43">
        <v>95</v>
      </c>
      <c r="K68" s="44" t="s">
        <v>43</v>
      </c>
      <c r="L68" s="43"/>
    </row>
    <row r="69" spans="1:12" ht="14.4">
      <c r="A69" s="23"/>
      <c r="B69" s="15"/>
      <c r="C69" s="11"/>
      <c r="D69" s="6" t="s">
        <v>72</v>
      </c>
      <c r="E69" s="42" t="s">
        <v>100</v>
      </c>
      <c r="F69" s="43">
        <v>30</v>
      </c>
      <c r="G69" s="43">
        <v>1</v>
      </c>
      <c r="H69" s="43">
        <v>0</v>
      </c>
      <c r="I69" s="43">
        <v>18</v>
      </c>
      <c r="J69" s="43">
        <v>74</v>
      </c>
      <c r="K69" s="44" t="s">
        <v>42</v>
      </c>
      <c r="L69" s="43"/>
    </row>
    <row r="70" spans="1:12" ht="14.4">
      <c r="A70" s="23"/>
      <c r="B70" s="15"/>
      <c r="C70" s="11"/>
      <c r="D70" s="55" t="s">
        <v>101</v>
      </c>
      <c r="E70" s="42" t="s">
        <v>68</v>
      </c>
      <c r="F70" s="43">
        <v>30</v>
      </c>
      <c r="G70" s="43">
        <v>2</v>
      </c>
      <c r="H70" s="43">
        <v>1</v>
      </c>
      <c r="I70" s="43">
        <v>15</v>
      </c>
      <c r="J70" s="43">
        <v>79</v>
      </c>
      <c r="K70" s="44" t="s">
        <v>43</v>
      </c>
      <c r="L70" s="43"/>
    </row>
    <row r="71" spans="1:12" ht="14.4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4"/>
      <c r="B72" s="17"/>
      <c r="C72" s="8"/>
      <c r="D72" s="18" t="s">
        <v>32</v>
      </c>
      <c r="E72" s="9"/>
      <c r="F72" s="19">
        <v>580</v>
      </c>
      <c r="G72" s="19">
        <f>SUM(G64:G71)</f>
        <v>15</v>
      </c>
      <c r="H72" s="19">
        <f>SUM(H64:H71)</f>
        <v>11</v>
      </c>
      <c r="I72" s="19">
        <f>SUM(I64:I71)</f>
        <v>88</v>
      </c>
      <c r="J72" s="19">
        <f>SUM(J64:J71)</f>
        <v>499</v>
      </c>
      <c r="K72" s="25"/>
      <c r="L72" s="19">
        <f t="shared" ref="L72" si="30">SUM(L64:L70)</f>
        <v>0</v>
      </c>
    </row>
    <row r="73" spans="1:12" ht="14.4">
      <c r="A73" s="26">
        <f>A64</f>
        <v>1</v>
      </c>
      <c r="B73" s="13">
        <f>B64</f>
        <v>4</v>
      </c>
      <c r="C73" s="10" t="s">
        <v>24</v>
      </c>
      <c r="D73" s="7" t="s">
        <v>25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28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7" t="s">
        <v>30</v>
      </c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7" t="s">
        <v>31</v>
      </c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4">
      <c r="A82" s="24"/>
      <c r="B82" s="17"/>
      <c r="C82" s="8"/>
      <c r="D82" s="18" t="s">
        <v>32</v>
      </c>
      <c r="E82" s="9"/>
      <c r="F82" s="19">
        <f>SUM(F73:F81)</f>
        <v>0</v>
      </c>
      <c r="G82" s="19">
        <f t="shared" ref="G82" si="31">SUM(G73:G81)</f>
        <v>0</v>
      </c>
      <c r="H82" s="19">
        <f t="shared" ref="H82" si="32">SUM(H73:H81)</f>
        <v>0</v>
      </c>
      <c r="I82" s="19">
        <f t="shared" ref="I82" si="33">SUM(I73:I81)</f>
        <v>0</v>
      </c>
      <c r="J82" s="19">
        <f t="shared" ref="J82:L82" si="34">SUM(J73:J81)</f>
        <v>0</v>
      </c>
      <c r="K82" s="25"/>
      <c r="L82" s="19">
        <f t="shared" si="34"/>
        <v>0</v>
      </c>
    </row>
    <row r="83" spans="1:12" ht="15.75" customHeight="1">
      <c r="A83" s="29">
        <f>A64</f>
        <v>1</v>
      </c>
      <c r="B83" s="30">
        <f>B64</f>
        <v>4</v>
      </c>
      <c r="C83" s="62" t="s">
        <v>4</v>
      </c>
      <c r="D83" s="63"/>
      <c r="E83" s="31"/>
      <c r="F83" s="32">
        <f>F72+F82</f>
        <v>580</v>
      </c>
      <c r="G83" s="32">
        <f t="shared" ref="G83" si="35">G72+G82</f>
        <v>15</v>
      </c>
      <c r="H83" s="32">
        <f t="shared" ref="H83" si="36">H72+H82</f>
        <v>11</v>
      </c>
      <c r="I83" s="32">
        <f t="shared" ref="I83" si="37">I72+I82</f>
        <v>88</v>
      </c>
      <c r="J83" s="32">
        <f t="shared" ref="J83:L83" si="38">J72+J82</f>
        <v>499</v>
      </c>
      <c r="K83" s="32"/>
      <c r="L83" s="32">
        <f t="shared" si="38"/>
        <v>0</v>
      </c>
    </row>
    <row r="84" spans="1:12" ht="20.399999999999999">
      <c r="A84" s="20">
        <v>1</v>
      </c>
      <c r="B84" s="21">
        <v>5</v>
      </c>
      <c r="C84" s="22" t="s">
        <v>20</v>
      </c>
      <c r="D84" s="5" t="s">
        <v>21</v>
      </c>
      <c r="E84" s="39" t="s">
        <v>80</v>
      </c>
      <c r="F84" s="40">
        <v>150</v>
      </c>
      <c r="G84" s="40">
        <v>3</v>
      </c>
      <c r="H84" s="40">
        <v>7</v>
      </c>
      <c r="I84" s="40">
        <v>6</v>
      </c>
      <c r="J84" s="40">
        <v>94</v>
      </c>
      <c r="K84" s="57" t="s">
        <v>49</v>
      </c>
      <c r="L84" s="40"/>
    </row>
    <row r="85" spans="1:12" ht="14.4">
      <c r="A85" s="23"/>
      <c r="B85" s="15"/>
      <c r="C85" s="11"/>
      <c r="D85" s="6" t="s">
        <v>21</v>
      </c>
      <c r="E85" s="42" t="s">
        <v>81</v>
      </c>
      <c r="F85" s="43">
        <v>90</v>
      </c>
      <c r="G85" s="43">
        <v>11</v>
      </c>
      <c r="H85" s="43">
        <v>10</v>
      </c>
      <c r="I85" s="43">
        <v>2</v>
      </c>
      <c r="J85" s="43">
        <v>142</v>
      </c>
      <c r="K85" s="44" t="s">
        <v>42</v>
      </c>
      <c r="L85" s="43"/>
    </row>
    <row r="86" spans="1:12" ht="14.4">
      <c r="A86" s="23"/>
      <c r="B86" s="15"/>
      <c r="C86" s="11"/>
      <c r="D86" s="7" t="s">
        <v>22</v>
      </c>
      <c r="E86" s="42" t="s">
        <v>82</v>
      </c>
      <c r="F86" s="43">
        <v>200</v>
      </c>
      <c r="G86" s="43">
        <v>0</v>
      </c>
      <c r="H86" s="43">
        <v>0</v>
      </c>
      <c r="I86" s="43">
        <v>38</v>
      </c>
      <c r="J86" s="43">
        <v>152</v>
      </c>
      <c r="K86" s="44" t="s">
        <v>43</v>
      </c>
      <c r="L86" s="43"/>
    </row>
    <row r="87" spans="1:12" ht="14.4">
      <c r="A87" s="23"/>
      <c r="B87" s="15"/>
      <c r="C87" s="11"/>
      <c r="D87" s="54" t="s">
        <v>101</v>
      </c>
      <c r="E87" s="42" t="s">
        <v>64</v>
      </c>
      <c r="F87" s="43">
        <v>20</v>
      </c>
      <c r="G87" s="43">
        <v>1</v>
      </c>
      <c r="H87" s="43">
        <v>0</v>
      </c>
      <c r="I87" s="43">
        <v>8</v>
      </c>
      <c r="J87" s="43">
        <v>39</v>
      </c>
      <c r="K87" s="44" t="s">
        <v>43</v>
      </c>
      <c r="L87" s="43"/>
    </row>
    <row r="88" spans="1:12" ht="14.4">
      <c r="A88" s="23"/>
      <c r="B88" s="15"/>
      <c r="C88" s="11"/>
      <c r="D88" s="7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3"/>
      <c r="B89" s="15"/>
      <c r="C89" s="11"/>
      <c r="D89" s="6"/>
      <c r="E89" s="42"/>
      <c r="F89" s="43"/>
      <c r="G89" s="43">
        <v>5</v>
      </c>
      <c r="H89" s="43">
        <v>2</v>
      </c>
      <c r="I89" s="43">
        <v>31</v>
      </c>
      <c r="J89" s="43">
        <v>146</v>
      </c>
      <c r="K89" s="44" t="s">
        <v>43</v>
      </c>
      <c r="L89" s="43"/>
    </row>
    <row r="90" spans="1:12" ht="40.799999999999997">
      <c r="A90" s="23"/>
      <c r="B90" s="15"/>
      <c r="C90" s="11"/>
      <c r="D90" s="6" t="s">
        <v>25</v>
      </c>
      <c r="E90" s="42" t="s">
        <v>67</v>
      </c>
      <c r="F90" s="43">
        <v>60</v>
      </c>
      <c r="G90" s="43">
        <v>5</v>
      </c>
      <c r="H90" s="43">
        <v>4</v>
      </c>
      <c r="I90" s="43">
        <v>20</v>
      </c>
      <c r="J90" s="43">
        <v>141</v>
      </c>
      <c r="K90" s="58" t="s">
        <v>50</v>
      </c>
      <c r="L90" s="43"/>
    </row>
    <row r="91" spans="1:12" ht="14.4">
      <c r="A91" s="24"/>
      <c r="B91" s="17"/>
      <c r="C91" s="8"/>
      <c r="D91" s="18" t="s">
        <v>32</v>
      </c>
      <c r="E91" s="9"/>
      <c r="F91" s="19">
        <f>SUM(F84:F90)</f>
        <v>520</v>
      </c>
      <c r="G91" s="19">
        <f t="shared" ref="G91" si="39">SUM(G84:G90)</f>
        <v>25</v>
      </c>
      <c r="H91" s="19">
        <f t="shared" ref="H91" si="40">SUM(H84:H90)</f>
        <v>23</v>
      </c>
      <c r="I91" s="19">
        <f t="shared" ref="I91" si="41">SUM(I84:I90)</f>
        <v>105</v>
      </c>
      <c r="J91" s="19">
        <f t="shared" ref="J91:L91" si="42">SUM(J84:J90)</f>
        <v>714</v>
      </c>
      <c r="K91" s="25"/>
      <c r="L91" s="19">
        <f t="shared" si="42"/>
        <v>0</v>
      </c>
    </row>
    <row r="92" spans="1:12" ht="14.4">
      <c r="A92" s="26">
        <f>A84</f>
        <v>1</v>
      </c>
      <c r="B92" s="13">
        <f>B84</f>
        <v>5</v>
      </c>
      <c r="C92" s="10" t="s">
        <v>24</v>
      </c>
      <c r="D92" s="7" t="s">
        <v>25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28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7" t="s">
        <v>30</v>
      </c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7" t="s">
        <v>31</v>
      </c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4.4">
      <c r="A101" s="24"/>
      <c r="B101" s="17"/>
      <c r="C101" s="8"/>
      <c r="D101" s="18" t="s">
        <v>32</v>
      </c>
      <c r="E101" s="9"/>
      <c r="F101" s="19">
        <f>SUM(F92:F100)</f>
        <v>0</v>
      </c>
      <c r="G101" s="19">
        <f t="shared" ref="G101" si="43">SUM(G92:G100)</f>
        <v>0</v>
      </c>
      <c r="H101" s="19">
        <f t="shared" ref="H101" si="44">SUM(H92:H100)</f>
        <v>0</v>
      </c>
      <c r="I101" s="19">
        <f t="shared" ref="I101" si="45">SUM(I92:I100)</f>
        <v>0</v>
      </c>
      <c r="J101" s="19">
        <f t="shared" ref="J101:L101" si="46">SUM(J92:J100)</f>
        <v>0</v>
      </c>
      <c r="K101" s="25"/>
      <c r="L101" s="19">
        <f t="shared" si="46"/>
        <v>0</v>
      </c>
    </row>
    <row r="102" spans="1:12" ht="15.75" customHeight="1">
      <c r="A102" s="29">
        <f>A84</f>
        <v>1</v>
      </c>
      <c r="B102" s="30">
        <v>1</v>
      </c>
      <c r="C102" s="62" t="s">
        <v>4</v>
      </c>
      <c r="D102" s="63"/>
      <c r="E102" s="31"/>
      <c r="F102" s="32">
        <f>F91+F101</f>
        <v>520</v>
      </c>
      <c r="G102" s="32">
        <f t="shared" ref="G102" si="47">G91+G101</f>
        <v>25</v>
      </c>
      <c r="H102" s="32">
        <f t="shared" ref="H102" si="48">H91+H101</f>
        <v>23</v>
      </c>
      <c r="I102" s="32">
        <f t="shared" ref="I102" si="49">I91+I101</f>
        <v>105</v>
      </c>
      <c r="J102" s="32">
        <f t="shared" ref="J102:L102" si="50">J91+J101</f>
        <v>714</v>
      </c>
      <c r="K102" s="32"/>
      <c r="L102" s="32">
        <f t="shared" si="50"/>
        <v>0</v>
      </c>
    </row>
    <row r="103" spans="1:12" ht="20.399999999999999">
      <c r="A103" s="20">
        <v>2</v>
      </c>
      <c r="B103" s="21">
        <v>1</v>
      </c>
      <c r="C103" s="22" t="s">
        <v>20</v>
      </c>
      <c r="D103" s="5" t="s">
        <v>21</v>
      </c>
      <c r="E103" s="39" t="s">
        <v>83</v>
      </c>
      <c r="F103" s="40">
        <v>150</v>
      </c>
      <c r="G103" s="40">
        <v>3</v>
      </c>
      <c r="H103" s="40">
        <v>9</v>
      </c>
      <c r="I103" s="40">
        <v>22</v>
      </c>
      <c r="J103" s="40">
        <v>185</v>
      </c>
      <c r="K103" s="57" t="s">
        <v>51</v>
      </c>
      <c r="L103" s="40"/>
    </row>
    <row r="104" spans="1:12" ht="14.4">
      <c r="A104" s="23"/>
      <c r="B104" s="15"/>
      <c r="C104" s="11"/>
      <c r="D104" s="6" t="s">
        <v>21</v>
      </c>
      <c r="E104" s="42" t="s">
        <v>84</v>
      </c>
      <c r="F104" s="43">
        <v>90</v>
      </c>
      <c r="G104" s="43">
        <v>9</v>
      </c>
      <c r="H104" s="43">
        <v>6</v>
      </c>
      <c r="I104" s="43">
        <v>8</v>
      </c>
      <c r="J104" s="43">
        <v>124</v>
      </c>
      <c r="K104" s="44" t="s">
        <v>42</v>
      </c>
      <c r="L104" s="43"/>
    </row>
    <row r="105" spans="1:12" ht="30.6">
      <c r="A105" s="23"/>
      <c r="B105" s="15"/>
      <c r="C105" s="11"/>
      <c r="D105" s="7" t="s">
        <v>22</v>
      </c>
      <c r="E105" s="42" t="s">
        <v>85</v>
      </c>
      <c r="F105" s="43">
        <v>200</v>
      </c>
      <c r="G105" s="43">
        <v>3</v>
      </c>
      <c r="H105" s="43">
        <v>3</v>
      </c>
      <c r="I105" s="43">
        <v>14</v>
      </c>
      <c r="J105" s="43">
        <v>96</v>
      </c>
      <c r="K105" s="58" t="s">
        <v>52</v>
      </c>
      <c r="L105" s="43"/>
    </row>
    <row r="106" spans="1:12" ht="14.4">
      <c r="A106" s="23"/>
      <c r="B106" s="15"/>
      <c r="C106" s="11"/>
      <c r="D106" s="7" t="s">
        <v>101</v>
      </c>
      <c r="E106" s="42" t="s">
        <v>64</v>
      </c>
      <c r="F106" s="43">
        <v>20</v>
      </c>
      <c r="G106" s="43">
        <v>2</v>
      </c>
      <c r="H106" s="43">
        <v>1</v>
      </c>
      <c r="I106" s="43">
        <v>10</v>
      </c>
      <c r="J106" s="43">
        <v>52</v>
      </c>
      <c r="K106" s="44" t="s">
        <v>43</v>
      </c>
      <c r="L106" s="43"/>
    </row>
    <row r="107" spans="1:12" ht="14.4">
      <c r="A107" s="23"/>
      <c r="B107" s="15"/>
      <c r="C107" s="11"/>
      <c r="D107" s="7" t="s">
        <v>101</v>
      </c>
      <c r="E107" s="42" t="s">
        <v>68</v>
      </c>
      <c r="F107" s="43">
        <v>100</v>
      </c>
      <c r="G107" s="43">
        <v>1</v>
      </c>
      <c r="H107" s="43">
        <v>0</v>
      </c>
      <c r="I107" s="43">
        <v>8</v>
      </c>
      <c r="J107" s="43">
        <v>38</v>
      </c>
      <c r="K107" s="44" t="s">
        <v>43</v>
      </c>
      <c r="L107" s="43"/>
    </row>
    <row r="108" spans="1:12" ht="14.4">
      <c r="A108" s="23"/>
      <c r="B108" s="15"/>
      <c r="C108" s="11"/>
      <c r="D108" s="55" t="s">
        <v>23</v>
      </c>
      <c r="E108" s="42" t="s">
        <v>102</v>
      </c>
      <c r="F108" s="43">
        <v>20</v>
      </c>
      <c r="G108" s="43">
        <v>1</v>
      </c>
      <c r="H108" s="43">
        <v>0</v>
      </c>
      <c r="I108" s="43">
        <v>8</v>
      </c>
      <c r="J108" s="43">
        <v>39</v>
      </c>
      <c r="K108" s="44" t="s">
        <v>43</v>
      </c>
      <c r="L108" s="43"/>
    </row>
    <row r="109" spans="1:12" ht="14.4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4"/>
      <c r="B110" s="17"/>
      <c r="C110" s="8"/>
      <c r="D110" s="18" t="s">
        <v>32</v>
      </c>
      <c r="E110" s="9"/>
      <c r="F110" s="19">
        <f>SUM(F103:F109)</f>
        <v>580</v>
      </c>
      <c r="G110" s="19">
        <f t="shared" ref="G110:J110" si="51">SUM(G103:G109)</f>
        <v>19</v>
      </c>
      <c r="H110" s="19">
        <f t="shared" si="51"/>
        <v>19</v>
      </c>
      <c r="I110" s="19">
        <f t="shared" si="51"/>
        <v>70</v>
      </c>
      <c r="J110" s="19">
        <f t="shared" si="51"/>
        <v>534</v>
      </c>
      <c r="K110" s="25"/>
      <c r="L110" s="19">
        <f t="shared" ref="L110" si="52">SUM(L103:L109)</f>
        <v>0</v>
      </c>
    </row>
    <row r="111" spans="1:12" ht="14.4">
      <c r="A111" s="26">
        <f>A103</f>
        <v>2</v>
      </c>
      <c r="B111" s="13">
        <f>B103</f>
        <v>1</v>
      </c>
      <c r="C111" s="10" t="s">
        <v>24</v>
      </c>
      <c r="D111" s="7" t="s">
        <v>25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4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4.4">
      <c r="A120" s="24"/>
      <c r="B120" s="17"/>
      <c r="C120" s="8"/>
      <c r="D120" s="18" t="s">
        <v>32</v>
      </c>
      <c r="E120" s="9"/>
      <c r="F120" s="19">
        <f>SUM(F111:F119)</f>
        <v>0</v>
      </c>
      <c r="G120" s="19">
        <f t="shared" ref="G120:J120" si="53">SUM(G111:G119)</f>
        <v>0</v>
      </c>
      <c r="H120" s="19">
        <f t="shared" si="53"/>
        <v>0</v>
      </c>
      <c r="I120" s="19">
        <f t="shared" si="53"/>
        <v>0</v>
      </c>
      <c r="J120" s="19">
        <f t="shared" si="53"/>
        <v>0</v>
      </c>
      <c r="K120" s="25"/>
      <c r="L120" s="19">
        <f t="shared" ref="L120" si="54">SUM(L111:L119)</f>
        <v>0</v>
      </c>
    </row>
    <row r="121" spans="1:12" ht="14.4">
      <c r="A121" s="29">
        <f>A103</f>
        <v>2</v>
      </c>
      <c r="B121" s="30">
        <v>2</v>
      </c>
      <c r="C121" s="62" t="s">
        <v>4</v>
      </c>
      <c r="D121" s="63"/>
      <c r="E121" s="31"/>
      <c r="F121" s="32">
        <f>F110+F120</f>
        <v>580</v>
      </c>
      <c r="G121" s="32">
        <f t="shared" ref="G121" si="55">G110+G120</f>
        <v>19</v>
      </c>
      <c r="H121" s="32">
        <f t="shared" ref="H121" si="56">H110+H120</f>
        <v>19</v>
      </c>
      <c r="I121" s="32">
        <f t="shared" ref="I121" si="57">I110+I120</f>
        <v>70</v>
      </c>
      <c r="J121" s="32">
        <f t="shared" ref="J121:L121" si="58">J110+J120</f>
        <v>534</v>
      </c>
      <c r="K121" s="32"/>
      <c r="L121" s="32">
        <f t="shared" si="58"/>
        <v>0</v>
      </c>
    </row>
    <row r="122" spans="1:12" ht="20.399999999999999">
      <c r="A122" s="14">
        <v>2</v>
      </c>
      <c r="B122" s="15">
        <v>2</v>
      </c>
      <c r="C122" s="22" t="s">
        <v>20</v>
      </c>
      <c r="D122" s="5" t="s">
        <v>21</v>
      </c>
      <c r="E122" s="39" t="s">
        <v>86</v>
      </c>
      <c r="F122" s="40">
        <v>150</v>
      </c>
      <c r="G122" s="40">
        <v>4</v>
      </c>
      <c r="H122" s="40">
        <v>13</v>
      </c>
      <c r="I122" s="40">
        <v>32</v>
      </c>
      <c r="J122" s="40">
        <v>254</v>
      </c>
      <c r="K122" s="57" t="s">
        <v>54</v>
      </c>
      <c r="L122" s="40"/>
    </row>
    <row r="123" spans="1:12" ht="14.4">
      <c r="A123" s="14"/>
      <c r="B123" s="15"/>
      <c r="C123" s="11"/>
      <c r="D123" s="6" t="s">
        <v>21</v>
      </c>
      <c r="E123" s="42" t="s">
        <v>53</v>
      </c>
      <c r="F123" s="43">
        <v>90</v>
      </c>
      <c r="G123" s="43">
        <v>11</v>
      </c>
      <c r="H123" s="43">
        <v>5</v>
      </c>
      <c r="I123" s="43">
        <v>1</v>
      </c>
      <c r="J123" s="43">
        <v>95</v>
      </c>
      <c r="K123" s="44" t="s">
        <v>42</v>
      </c>
      <c r="L123" s="43"/>
    </row>
    <row r="124" spans="1:12" ht="30.6">
      <c r="A124" s="14"/>
      <c r="B124" s="15"/>
      <c r="C124" s="11"/>
      <c r="D124" s="7" t="s">
        <v>22</v>
      </c>
      <c r="E124" s="42" t="s">
        <v>79</v>
      </c>
      <c r="F124" s="43">
        <v>200</v>
      </c>
      <c r="G124" s="43">
        <v>3</v>
      </c>
      <c r="H124" s="43">
        <v>3</v>
      </c>
      <c r="I124" s="43">
        <v>15</v>
      </c>
      <c r="J124" s="43">
        <v>96</v>
      </c>
      <c r="K124" s="58" t="s">
        <v>55</v>
      </c>
      <c r="L124" s="43"/>
    </row>
    <row r="125" spans="1:12" ht="14.4">
      <c r="A125" s="14"/>
      <c r="B125" s="15"/>
      <c r="C125" s="11"/>
      <c r="D125" s="7" t="s">
        <v>101</v>
      </c>
      <c r="E125" s="42" t="s">
        <v>64</v>
      </c>
      <c r="F125" s="43">
        <v>20</v>
      </c>
      <c r="G125" s="43">
        <v>1</v>
      </c>
      <c r="H125" s="43">
        <v>1</v>
      </c>
      <c r="I125" s="43">
        <v>8</v>
      </c>
      <c r="J125" s="43">
        <v>39</v>
      </c>
      <c r="K125" s="44" t="s">
        <v>43</v>
      </c>
      <c r="L125" s="43"/>
    </row>
    <row r="126" spans="1:12" ht="14.4">
      <c r="A126" s="14"/>
      <c r="B126" s="15"/>
      <c r="C126" s="11"/>
      <c r="D126" s="7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4"/>
      <c r="B127" s="15"/>
      <c r="C127" s="11"/>
      <c r="D127" s="6" t="s">
        <v>99</v>
      </c>
      <c r="E127" s="42" t="s">
        <v>63</v>
      </c>
      <c r="F127" s="43">
        <v>30</v>
      </c>
      <c r="G127" s="43">
        <v>2</v>
      </c>
      <c r="H127" s="43">
        <v>1</v>
      </c>
      <c r="I127" s="43">
        <v>15</v>
      </c>
      <c r="J127" s="43">
        <v>78</v>
      </c>
      <c r="K127" s="44" t="s">
        <v>43</v>
      </c>
      <c r="L127" s="43"/>
    </row>
    <row r="128" spans="1:12" ht="20.399999999999999">
      <c r="A128" s="14"/>
      <c r="B128" s="15"/>
      <c r="C128" s="11"/>
      <c r="D128" s="55" t="s">
        <v>25</v>
      </c>
      <c r="E128" s="42" t="s">
        <v>103</v>
      </c>
      <c r="F128" s="43">
        <v>100</v>
      </c>
      <c r="G128" s="43">
        <v>1</v>
      </c>
      <c r="H128" s="43">
        <v>5</v>
      </c>
      <c r="I128" s="43">
        <v>5</v>
      </c>
      <c r="J128" s="43">
        <v>68</v>
      </c>
      <c r="K128" s="58" t="s">
        <v>113</v>
      </c>
      <c r="L128" s="43"/>
    </row>
    <row r="129" spans="1:12" ht="14.4">
      <c r="A129" s="16"/>
      <c r="B129" s="17"/>
      <c r="C129" s="8"/>
      <c r="D129" s="18" t="s">
        <v>32</v>
      </c>
      <c r="E129" s="9"/>
      <c r="F129" s="19">
        <f>SUM(F122:F128)</f>
        <v>590</v>
      </c>
      <c r="G129" s="19">
        <f t="shared" ref="G129:J129" si="59">SUM(G122:G128)</f>
        <v>22</v>
      </c>
      <c r="H129" s="19">
        <f t="shared" si="59"/>
        <v>28</v>
      </c>
      <c r="I129" s="19">
        <f t="shared" si="59"/>
        <v>76</v>
      </c>
      <c r="J129" s="19">
        <f t="shared" si="59"/>
        <v>630</v>
      </c>
      <c r="K129" s="25"/>
      <c r="L129" s="19">
        <f t="shared" ref="L129" si="60">SUM(L122:L128)</f>
        <v>0</v>
      </c>
    </row>
    <row r="130" spans="1:12" ht="14.4">
      <c r="A130" s="13">
        <f>A122</f>
        <v>2</v>
      </c>
      <c r="B130" s="13">
        <f>B122</f>
        <v>2</v>
      </c>
      <c r="C130" s="10" t="s">
        <v>24</v>
      </c>
      <c r="D130" s="7" t="s">
        <v>25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27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28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7" t="s">
        <v>30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7" t="s">
        <v>31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4"/>
      <c r="B137" s="15"/>
      <c r="C137" s="11"/>
      <c r="D137" s="6" t="s">
        <v>21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4.4">
      <c r="A139" s="16"/>
      <c r="B139" s="17"/>
      <c r="C139" s="8"/>
      <c r="D139" s="18" t="s">
        <v>32</v>
      </c>
      <c r="E139" s="9"/>
      <c r="F139" s="19"/>
      <c r="G139" s="19"/>
      <c r="H139" s="19"/>
      <c r="I139" s="19"/>
      <c r="J139" s="19"/>
      <c r="K139" s="25"/>
      <c r="L139" s="19">
        <f t="shared" ref="L139" si="61">SUM(L130:L138)</f>
        <v>0</v>
      </c>
    </row>
    <row r="140" spans="1:12" ht="14.4">
      <c r="A140" s="33">
        <f>A122</f>
        <v>2</v>
      </c>
      <c r="B140" s="33">
        <f>B122</f>
        <v>2</v>
      </c>
      <c r="C140" s="62" t="s">
        <v>4</v>
      </c>
      <c r="D140" s="63"/>
      <c r="E140" s="31"/>
      <c r="F140" s="32">
        <v>600</v>
      </c>
      <c r="G140" s="32">
        <v>13.37</v>
      </c>
      <c r="H140" s="32">
        <v>10.16</v>
      </c>
      <c r="I140" s="32">
        <v>64.75</v>
      </c>
      <c r="J140" s="32">
        <v>486.73</v>
      </c>
      <c r="K140" s="32"/>
      <c r="L140" s="32">
        <f t="shared" ref="L140" si="62">L129+L139</f>
        <v>0</v>
      </c>
    </row>
    <row r="141" spans="1:12" ht="40.799999999999997">
      <c r="A141" s="20">
        <v>2</v>
      </c>
      <c r="B141" s="21">
        <v>3</v>
      </c>
      <c r="C141" s="22" t="s">
        <v>20</v>
      </c>
      <c r="D141" s="5" t="s">
        <v>21</v>
      </c>
      <c r="E141" s="39" t="s">
        <v>96</v>
      </c>
      <c r="F141" s="40">
        <v>150</v>
      </c>
      <c r="G141" s="40">
        <v>19</v>
      </c>
      <c r="H141" s="40">
        <v>15</v>
      </c>
      <c r="I141" s="40">
        <v>15</v>
      </c>
      <c r="J141" s="40">
        <v>274</v>
      </c>
      <c r="K141" s="57" t="s">
        <v>56</v>
      </c>
      <c r="L141" s="40"/>
    </row>
    <row r="142" spans="1:12" ht="39.6">
      <c r="A142" s="23"/>
      <c r="B142" s="15"/>
      <c r="C142" s="11"/>
      <c r="D142" s="6" t="s">
        <v>71</v>
      </c>
      <c r="E142" s="42" t="s">
        <v>97</v>
      </c>
      <c r="F142" s="43">
        <v>180</v>
      </c>
      <c r="G142" s="43">
        <v>3</v>
      </c>
      <c r="H142" s="43">
        <v>2</v>
      </c>
      <c r="I142" s="43">
        <v>5</v>
      </c>
      <c r="J142" s="43">
        <v>50</v>
      </c>
      <c r="K142" s="44" t="s">
        <v>110</v>
      </c>
      <c r="L142" s="43"/>
    </row>
    <row r="143" spans="1:12" ht="14.4">
      <c r="A143" s="23"/>
      <c r="B143" s="15"/>
      <c r="C143" s="11"/>
      <c r="D143" s="7" t="s">
        <v>22</v>
      </c>
      <c r="E143" s="42" t="s">
        <v>87</v>
      </c>
      <c r="F143" s="43">
        <v>200</v>
      </c>
      <c r="G143" s="43">
        <v>0</v>
      </c>
      <c r="H143" s="43">
        <v>0</v>
      </c>
      <c r="I143" s="43">
        <v>38</v>
      </c>
      <c r="J143" s="43">
        <v>152</v>
      </c>
      <c r="K143" s="44" t="s">
        <v>43</v>
      </c>
      <c r="L143" s="43"/>
    </row>
    <row r="144" spans="1:12" ht="15.75" customHeight="1">
      <c r="A144" s="23"/>
      <c r="B144" s="15"/>
      <c r="C144" s="11"/>
      <c r="D144" s="54" t="s">
        <v>101</v>
      </c>
      <c r="E144" s="42" t="s">
        <v>63</v>
      </c>
      <c r="F144" s="43">
        <v>20</v>
      </c>
      <c r="G144" s="43">
        <v>1</v>
      </c>
      <c r="H144" s="43">
        <v>1</v>
      </c>
      <c r="I144" s="43">
        <v>10.3</v>
      </c>
      <c r="J144" s="43">
        <v>52</v>
      </c>
      <c r="K144" s="44" t="s">
        <v>43</v>
      </c>
      <c r="L144" s="43"/>
    </row>
    <row r="145" spans="1:12" ht="14.4">
      <c r="A145" s="23"/>
      <c r="B145" s="15"/>
      <c r="C145" s="11"/>
      <c r="D145" s="56" t="s">
        <v>104</v>
      </c>
      <c r="E145" s="42" t="s">
        <v>105</v>
      </c>
      <c r="F145" s="43">
        <v>20</v>
      </c>
      <c r="G145" s="43">
        <v>1</v>
      </c>
      <c r="H145" s="43">
        <v>1</v>
      </c>
      <c r="I145" s="43">
        <v>8</v>
      </c>
      <c r="J145" s="43">
        <v>39</v>
      </c>
      <c r="K145" s="44" t="s">
        <v>43</v>
      </c>
      <c r="L145" s="43"/>
    </row>
    <row r="146" spans="1:12" ht="14.4">
      <c r="A146" s="23"/>
      <c r="B146" s="15"/>
      <c r="C146" s="11"/>
      <c r="D146" s="55"/>
      <c r="E146" s="42"/>
      <c r="F146" s="43"/>
      <c r="G146" s="43"/>
      <c r="H146" s="43"/>
      <c r="I146" s="43"/>
      <c r="J146" s="43"/>
      <c r="K146" s="44"/>
      <c r="L146" s="43"/>
    </row>
    <row r="147" spans="1:12" ht="14.4">
      <c r="A147" s="23"/>
      <c r="B147" s="15"/>
      <c r="C147" s="11"/>
      <c r="D147" s="55"/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4"/>
      <c r="B148" s="17"/>
      <c r="C148" s="8"/>
      <c r="D148" s="18" t="s">
        <v>32</v>
      </c>
      <c r="E148" s="9"/>
      <c r="F148" s="19">
        <f>SUM(F141:F147)</f>
        <v>570</v>
      </c>
      <c r="G148" s="19">
        <f t="shared" ref="G148:J148" si="63">SUM(G141:G147)</f>
        <v>24</v>
      </c>
      <c r="H148" s="19">
        <f t="shared" si="63"/>
        <v>19</v>
      </c>
      <c r="I148" s="19">
        <f t="shared" si="63"/>
        <v>76.3</v>
      </c>
      <c r="J148" s="19">
        <f t="shared" si="63"/>
        <v>567</v>
      </c>
      <c r="K148" s="25"/>
      <c r="L148" s="19">
        <f t="shared" ref="L148" si="64">SUM(L141:L147)</f>
        <v>0</v>
      </c>
    </row>
    <row r="149" spans="1:12" ht="14.4">
      <c r="A149" s="26">
        <f>A141</f>
        <v>2</v>
      </c>
      <c r="B149" s="13">
        <f>B141</f>
        <v>3</v>
      </c>
      <c r="C149" s="10" t="s">
        <v>24</v>
      </c>
      <c r="D149" s="7" t="s">
        <v>25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7" t="s">
        <v>30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7" t="s">
        <v>31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>
      <c r="A158" s="24"/>
      <c r="B158" s="17"/>
      <c r="C158" s="8"/>
      <c r="D158" s="18" t="s">
        <v>32</v>
      </c>
      <c r="E158" s="9"/>
      <c r="F158" s="19">
        <f>SUM(F149:F157)</f>
        <v>0</v>
      </c>
      <c r="G158" s="19">
        <f t="shared" ref="G158:J158" si="65">SUM(G149:G157)</f>
        <v>0</v>
      </c>
      <c r="H158" s="19">
        <f t="shared" si="65"/>
        <v>0</v>
      </c>
      <c r="I158" s="19">
        <f t="shared" si="65"/>
        <v>0</v>
      </c>
      <c r="J158" s="19">
        <f t="shared" si="65"/>
        <v>0</v>
      </c>
      <c r="K158" s="25"/>
      <c r="L158" s="19">
        <f t="shared" ref="L158" si="66">SUM(L149:L157)</f>
        <v>0</v>
      </c>
    </row>
    <row r="159" spans="1:12" ht="14.4">
      <c r="A159" s="29">
        <f>A141</f>
        <v>2</v>
      </c>
      <c r="B159" s="30">
        <f>B141</f>
        <v>3</v>
      </c>
      <c r="C159" s="62" t="s">
        <v>4</v>
      </c>
      <c r="D159" s="63"/>
      <c r="E159" s="31"/>
      <c r="F159" s="32">
        <f>F148+F158</f>
        <v>570</v>
      </c>
      <c r="G159" s="32">
        <f t="shared" ref="G159" si="67">G148+G158</f>
        <v>24</v>
      </c>
      <c r="H159" s="32">
        <f t="shared" ref="H159" si="68">H148+H158</f>
        <v>19</v>
      </c>
      <c r="I159" s="32">
        <f t="shared" ref="I159" si="69">I148+I158</f>
        <v>76.3</v>
      </c>
      <c r="J159" s="32">
        <f t="shared" ref="J159:L159" si="70">J148+J158</f>
        <v>567</v>
      </c>
      <c r="K159" s="32"/>
      <c r="L159" s="32">
        <f t="shared" si="70"/>
        <v>0</v>
      </c>
    </row>
    <row r="160" spans="1:12" ht="40.799999999999997">
      <c r="A160" s="20">
        <v>2</v>
      </c>
      <c r="B160" s="21">
        <v>4</v>
      </c>
      <c r="C160" s="22" t="s">
        <v>20</v>
      </c>
      <c r="D160" s="5" t="s">
        <v>21</v>
      </c>
      <c r="E160" s="39" t="s">
        <v>88</v>
      </c>
      <c r="F160" s="40">
        <v>150</v>
      </c>
      <c r="G160" s="40">
        <v>5</v>
      </c>
      <c r="H160" s="40">
        <v>7</v>
      </c>
      <c r="I160" s="40">
        <v>28</v>
      </c>
      <c r="J160" s="40">
        <v>193</v>
      </c>
      <c r="K160" s="57" t="s">
        <v>57</v>
      </c>
      <c r="L160" s="40"/>
    </row>
    <row r="161" spans="1:12" ht="14.4">
      <c r="A161" s="23"/>
      <c r="B161" s="15"/>
      <c r="C161" s="11"/>
      <c r="D161" s="6" t="s">
        <v>21</v>
      </c>
      <c r="E161" s="42" t="s">
        <v>89</v>
      </c>
      <c r="F161" s="43">
        <v>90</v>
      </c>
      <c r="G161" s="43">
        <v>11</v>
      </c>
      <c r="H161" s="43">
        <v>11</v>
      </c>
      <c r="I161" s="43">
        <v>7</v>
      </c>
      <c r="J161" s="43">
        <v>167</v>
      </c>
      <c r="K161" s="44" t="s">
        <v>42</v>
      </c>
      <c r="L161" s="43"/>
    </row>
    <row r="162" spans="1:12" ht="40.799999999999997">
      <c r="A162" s="23"/>
      <c r="B162" s="15"/>
      <c r="C162" s="11"/>
      <c r="D162" s="7" t="s">
        <v>22</v>
      </c>
      <c r="E162" s="42" t="s">
        <v>90</v>
      </c>
      <c r="F162" s="43">
        <v>200</v>
      </c>
      <c r="G162" s="43">
        <v>0</v>
      </c>
      <c r="H162" s="43">
        <v>0</v>
      </c>
      <c r="I162" s="43">
        <v>7</v>
      </c>
      <c r="J162" s="43">
        <v>28</v>
      </c>
      <c r="K162" s="58" t="s">
        <v>58</v>
      </c>
      <c r="L162" s="43"/>
    </row>
    <row r="163" spans="1:12" ht="14.4">
      <c r="A163" s="23"/>
      <c r="B163" s="15"/>
      <c r="C163" s="11"/>
      <c r="D163" s="54" t="s">
        <v>101</v>
      </c>
      <c r="E163" s="42" t="s">
        <v>63</v>
      </c>
      <c r="F163" s="43">
        <v>30</v>
      </c>
      <c r="G163" s="43">
        <v>2</v>
      </c>
      <c r="H163" s="43">
        <v>1</v>
      </c>
      <c r="I163" s="43">
        <v>15</v>
      </c>
      <c r="J163" s="43">
        <v>78</v>
      </c>
      <c r="K163" s="44" t="s">
        <v>43</v>
      </c>
      <c r="L163" s="43"/>
    </row>
    <row r="164" spans="1:12" ht="14.4">
      <c r="A164" s="23"/>
      <c r="B164" s="15"/>
      <c r="C164" s="11"/>
      <c r="D164" s="7" t="s">
        <v>101</v>
      </c>
      <c r="E164" s="42" t="s">
        <v>64</v>
      </c>
      <c r="F164" s="43">
        <v>20</v>
      </c>
      <c r="G164" s="43">
        <v>1</v>
      </c>
      <c r="H164" s="43">
        <v>1</v>
      </c>
      <c r="I164" s="43">
        <v>8</v>
      </c>
      <c r="J164" s="43">
        <v>39</v>
      </c>
      <c r="K164" s="44" t="s">
        <v>43</v>
      </c>
      <c r="L164" s="43"/>
    </row>
    <row r="165" spans="1:12" ht="14.4">
      <c r="A165" s="23"/>
      <c r="B165" s="15"/>
      <c r="C165" s="11"/>
      <c r="D165" s="55" t="s">
        <v>108</v>
      </c>
      <c r="E165" s="42" t="s">
        <v>109</v>
      </c>
      <c r="F165" s="43">
        <v>100</v>
      </c>
      <c r="G165" s="43">
        <v>1</v>
      </c>
      <c r="H165" s="43">
        <v>5</v>
      </c>
      <c r="I165" s="43">
        <v>4</v>
      </c>
      <c r="J165" s="43">
        <v>60</v>
      </c>
      <c r="K165" s="44" t="s">
        <v>43</v>
      </c>
      <c r="L165" s="43"/>
    </row>
    <row r="166" spans="1:12" ht="14.4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4"/>
      <c r="B167" s="17"/>
      <c r="C167" s="8"/>
      <c r="D167" s="18" t="s">
        <v>32</v>
      </c>
      <c r="E167" s="9"/>
      <c r="F167" s="19">
        <f>SUM(F160:F166)</f>
        <v>590</v>
      </c>
      <c r="G167" s="19">
        <f t="shared" ref="G167:J167" si="71">SUM(G160:G166)</f>
        <v>20</v>
      </c>
      <c r="H167" s="19">
        <f t="shared" si="71"/>
        <v>25</v>
      </c>
      <c r="I167" s="19">
        <f t="shared" si="71"/>
        <v>69</v>
      </c>
      <c r="J167" s="19">
        <f t="shared" si="71"/>
        <v>565</v>
      </c>
      <c r="K167" s="25"/>
      <c r="L167" s="19">
        <f t="shared" ref="L167" si="72">SUM(L160:L166)</f>
        <v>0</v>
      </c>
    </row>
    <row r="168" spans="1:12" ht="14.4">
      <c r="A168" s="26">
        <f>A160</f>
        <v>2</v>
      </c>
      <c r="B168" s="13">
        <f>B160</f>
        <v>4</v>
      </c>
      <c r="C168" s="10" t="s">
        <v>24</v>
      </c>
      <c r="D168" s="7" t="s">
        <v>25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7" t="s">
        <v>30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7" t="s">
        <v>31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4">
      <c r="A177" s="24"/>
      <c r="B177" s="17"/>
      <c r="C177" s="8"/>
      <c r="D177" s="18" t="s">
        <v>32</v>
      </c>
      <c r="E177" s="9"/>
      <c r="F177" s="19">
        <f>SUM(F168:F176)</f>
        <v>0</v>
      </c>
      <c r="G177" s="19">
        <f t="shared" ref="G177:J177" si="73">SUM(G168:G176)</f>
        <v>0</v>
      </c>
      <c r="H177" s="19">
        <f t="shared" si="73"/>
        <v>0</v>
      </c>
      <c r="I177" s="19">
        <f t="shared" si="73"/>
        <v>0</v>
      </c>
      <c r="J177" s="19">
        <f t="shared" si="73"/>
        <v>0</v>
      </c>
      <c r="K177" s="25"/>
      <c r="L177" s="19">
        <f t="shared" ref="L177" si="74">SUM(L168:L176)</f>
        <v>0</v>
      </c>
    </row>
    <row r="178" spans="1:12" ht="14.4">
      <c r="A178" s="29">
        <f>A160</f>
        <v>2</v>
      </c>
      <c r="B178" s="30">
        <f>B160</f>
        <v>4</v>
      </c>
      <c r="C178" s="62" t="s">
        <v>4</v>
      </c>
      <c r="D178" s="63"/>
      <c r="E178" s="31"/>
      <c r="F178" s="32">
        <f>F167+F177</f>
        <v>590</v>
      </c>
      <c r="G178" s="32">
        <f t="shared" ref="G178" si="75">G167+G177</f>
        <v>20</v>
      </c>
      <c r="H178" s="32">
        <f t="shared" ref="H178" si="76">H167+H177</f>
        <v>25</v>
      </c>
      <c r="I178" s="32">
        <f t="shared" ref="I178" si="77">I167+I177</f>
        <v>69</v>
      </c>
      <c r="J178" s="32">
        <f t="shared" ref="J178:L178" si="78">J167+J177</f>
        <v>565</v>
      </c>
      <c r="K178" s="32"/>
      <c r="L178" s="32">
        <f t="shared" si="78"/>
        <v>0</v>
      </c>
    </row>
    <row r="179" spans="1:12" ht="14.4">
      <c r="A179" s="20">
        <v>2</v>
      </c>
      <c r="B179" s="21">
        <v>5</v>
      </c>
      <c r="C179" s="22" t="s">
        <v>20</v>
      </c>
      <c r="D179" s="5" t="s">
        <v>21</v>
      </c>
      <c r="E179" s="39" t="s">
        <v>91</v>
      </c>
      <c r="F179" s="40">
        <v>200</v>
      </c>
      <c r="G179" s="40">
        <v>6</v>
      </c>
      <c r="H179" s="40">
        <v>7</v>
      </c>
      <c r="I179" s="40">
        <v>54</v>
      </c>
      <c r="J179" s="40">
        <v>300</v>
      </c>
      <c r="K179" s="41" t="s">
        <v>42</v>
      </c>
      <c r="L179" s="40"/>
    </row>
    <row r="180" spans="1:12" ht="14.4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30.6">
      <c r="A181" s="23"/>
      <c r="B181" s="15"/>
      <c r="C181" s="11"/>
      <c r="D181" s="7" t="s">
        <v>22</v>
      </c>
      <c r="E181" s="42" t="s">
        <v>92</v>
      </c>
      <c r="F181" s="43">
        <v>180</v>
      </c>
      <c r="G181" s="43">
        <v>3</v>
      </c>
      <c r="H181" s="43">
        <v>3</v>
      </c>
      <c r="I181" s="43">
        <v>13</v>
      </c>
      <c r="J181" s="43">
        <v>87</v>
      </c>
      <c r="K181" s="58" t="s">
        <v>62</v>
      </c>
      <c r="L181" s="43"/>
    </row>
    <row r="182" spans="1:12" ht="40.799999999999997">
      <c r="A182" s="23"/>
      <c r="B182" s="15"/>
      <c r="C182" s="11"/>
      <c r="D182" s="6" t="s">
        <v>25</v>
      </c>
      <c r="E182" s="42" t="s">
        <v>65</v>
      </c>
      <c r="F182" s="43">
        <v>60</v>
      </c>
      <c r="G182" s="43">
        <v>5</v>
      </c>
      <c r="H182" s="43">
        <v>4</v>
      </c>
      <c r="I182" s="43">
        <v>20</v>
      </c>
      <c r="J182" s="43">
        <v>141</v>
      </c>
      <c r="K182" s="58" t="s">
        <v>61</v>
      </c>
      <c r="L182" s="43"/>
    </row>
    <row r="183" spans="1:12" ht="14.4">
      <c r="A183" s="23"/>
      <c r="B183" s="15"/>
      <c r="C183" s="11"/>
      <c r="D183" s="7" t="s">
        <v>23</v>
      </c>
      <c r="E183" s="42" t="s">
        <v>66</v>
      </c>
      <c r="F183" s="43">
        <v>100</v>
      </c>
      <c r="G183" s="43">
        <v>0</v>
      </c>
      <c r="H183" s="43">
        <v>0</v>
      </c>
      <c r="I183" s="43">
        <v>10</v>
      </c>
      <c r="J183" s="43">
        <v>44</v>
      </c>
      <c r="K183" s="44" t="s">
        <v>43</v>
      </c>
      <c r="L183" s="43"/>
    </row>
    <row r="184" spans="1:12" ht="14.4">
      <c r="A184" s="23"/>
      <c r="B184" s="15"/>
      <c r="C184" s="11"/>
      <c r="D184" s="55" t="s">
        <v>101</v>
      </c>
      <c r="E184" s="42" t="s">
        <v>64</v>
      </c>
      <c r="F184" s="43">
        <v>20</v>
      </c>
      <c r="G184" s="43">
        <v>1</v>
      </c>
      <c r="H184" s="43">
        <v>0</v>
      </c>
      <c r="I184" s="43">
        <v>8</v>
      </c>
      <c r="J184" s="43">
        <v>39</v>
      </c>
      <c r="K184" s="44" t="s">
        <v>43</v>
      </c>
      <c r="L184" s="43"/>
    </row>
    <row r="185" spans="1:12" ht="14.4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>
      <c r="A186" s="24"/>
      <c r="B186" s="17"/>
      <c r="C186" s="8"/>
      <c r="D186" s="18" t="s">
        <v>32</v>
      </c>
      <c r="E186" s="9"/>
      <c r="F186" s="19">
        <v>600</v>
      </c>
      <c r="G186" s="19">
        <f t="shared" ref="G186:J186" si="79">SUM(G179:G185)</f>
        <v>15</v>
      </c>
      <c r="H186" s="19">
        <f t="shared" si="79"/>
        <v>14</v>
      </c>
      <c r="I186" s="19">
        <f t="shared" si="79"/>
        <v>105</v>
      </c>
      <c r="J186" s="19">
        <f t="shared" si="79"/>
        <v>611</v>
      </c>
      <c r="K186" s="25"/>
      <c r="L186" s="19">
        <f t="shared" ref="L186" si="80">SUM(L179:L185)</f>
        <v>0</v>
      </c>
    </row>
    <row r="187" spans="1:12" ht="14.4">
      <c r="A187" s="26">
        <f>A179</f>
        <v>2</v>
      </c>
      <c r="B187" s="13">
        <v>5</v>
      </c>
      <c r="C187" s="10" t="s">
        <v>24</v>
      </c>
      <c r="D187" s="7" t="s">
        <v>25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7" t="s">
        <v>30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7" t="s">
        <v>31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>
      <c r="A196" s="24"/>
      <c r="B196" s="17"/>
      <c r="C196" s="8"/>
      <c r="D196" s="18" t="s">
        <v>32</v>
      </c>
      <c r="E196" s="9"/>
      <c r="F196" s="19">
        <f>SUM(F187:F195)</f>
        <v>0</v>
      </c>
      <c r="G196" s="19">
        <f t="shared" ref="G196:J196" si="81">SUM(G187:G195)</f>
        <v>0</v>
      </c>
      <c r="H196" s="19">
        <f t="shared" si="81"/>
        <v>0</v>
      </c>
      <c r="I196" s="19">
        <f t="shared" si="81"/>
        <v>0</v>
      </c>
      <c r="J196" s="19">
        <f t="shared" si="81"/>
        <v>0</v>
      </c>
      <c r="K196" s="25"/>
      <c r="L196" s="19">
        <f t="shared" ref="L196" si="82">SUM(L187:L195)</f>
        <v>0</v>
      </c>
    </row>
    <row r="197" spans="1:12" ht="14.4">
      <c r="A197" s="29">
        <f>A179</f>
        <v>2</v>
      </c>
      <c r="B197" s="30">
        <f>B179</f>
        <v>5</v>
      </c>
      <c r="C197" s="62" t="s">
        <v>4</v>
      </c>
      <c r="D197" s="63"/>
      <c r="E197" s="31"/>
      <c r="F197" s="32">
        <f>F186+F196</f>
        <v>600</v>
      </c>
      <c r="G197" s="32">
        <f t="shared" ref="G197" si="83">G186+G196</f>
        <v>15</v>
      </c>
      <c r="H197" s="32">
        <f t="shared" ref="H197" si="84">H186+H196</f>
        <v>14</v>
      </c>
      <c r="I197" s="32">
        <f t="shared" ref="I197" si="85">I186+I196</f>
        <v>105</v>
      </c>
      <c r="J197" s="32">
        <f t="shared" ref="J197:L197" si="86">J186+J196</f>
        <v>611</v>
      </c>
      <c r="K197" s="32"/>
      <c r="L197" s="32">
        <f t="shared" si="86"/>
        <v>0</v>
      </c>
    </row>
    <row r="198" spans="1:12">
      <c r="A198" s="27"/>
      <c r="B198" s="28"/>
      <c r="C198" s="64" t="s">
        <v>5</v>
      </c>
      <c r="D198" s="64"/>
      <c r="E198" s="64"/>
      <c r="F198" s="34">
        <f>(F24+F44+F63+F83+F102+F121+F140+F159+F178+F197)/(IF(F24=0,0,1)+IF(F44=0,0,1)+IF(F63=0,0,1)+IF(F83=0,0,1)+IF(F102=0,0,1)+IF(F121=0,0,1)+IF(F140=0,0,1)+IF(F159=0,0,1)+IF(F178=0,0,1)+IF(F197=0,0,1))</f>
        <v>580.20000000000005</v>
      </c>
      <c r="G198" s="34">
        <v>181.84</v>
      </c>
      <c r="H198" s="34">
        <v>166.67</v>
      </c>
      <c r="I198" s="34">
        <v>805.4</v>
      </c>
      <c r="J198" s="34">
        <v>5448.95</v>
      </c>
      <c r="K198" s="34"/>
      <c r="L198" s="34" t="e">
        <f t="shared" ref="L198" si="87">(L24+L44+L63+L83+L102+L121+L140+L159+L178+L197)/(IF(L24=0,0,1)+IF(L44=0,0,1)+IF(L63=0,0,1)+IF(L83=0,0,1)+IF(L102=0,0,1)+IF(L121=0,0,1)+IF(L140=0,0,1)+IF(L159=0,0,1)+IF(L178=0,0,1)+IF(L197=0,0,1))</f>
        <v>#DIV/0!</v>
      </c>
    </row>
  </sheetData>
  <mergeCells count="14">
    <mergeCell ref="C83:D83"/>
    <mergeCell ref="C102:D102"/>
    <mergeCell ref="C24:D24"/>
    <mergeCell ref="C198:E198"/>
    <mergeCell ref="C197:D197"/>
    <mergeCell ref="C121:D121"/>
    <mergeCell ref="C140:D140"/>
    <mergeCell ref="C159:D159"/>
    <mergeCell ref="C178:D178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2025-01-24T02:26:51Z</cp:lastPrinted>
  <dcterms:created xsi:type="dcterms:W3CDTF">2022-05-16T14:23:56Z</dcterms:created>
  <dcterms:modified xsi:type="dcterms:W3CDTF">2025-01-29T08:09:56Z</dcterms:modified>
</cp:coreProperties>
</file>